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Sô_la_mviê_cNa_y"/>
  <mc:AlternateContent xmlns:mc="http://schemas.openxmlformats.org/markup-compatibility/2006">
    <mc:Choice Requires="x15">
      <x15ac:absPath xmlns:x15ac="http://schemas.microsoft.com/office/spreadsheetml/2010/11/ac" url="https://d.docs.live.net/df9f1b8077fa9f4e/Máy tính/Hồ sơ năm học 2025-2026/Hồ sơ khuyết tật - Trường Mầm non Huổi Mí - 2025-2026/"/>
    </mc:Choice>
  </mc:AlternateContent>
  <xr:revisionPtr revIDLastSave="10" documentId="13_ncr:1_{C82DD3D5-0100-40F9-8DBA-E797406092A2}" xr6:coauthVersionLast="47" xr6:coauthVersionMax="47" xr10:uidLastSave="{322D41C0-DD31-40AA-B3E9-BF44A17063C1}"/>
  <bookViews>
    <workbookView xWindow="-110" yWindow="-110" windowWidth="19420" windowHeight="10300" xr2:uid="{00000000-000D-0000-FFFF-FFFF00000000}"/>
  </bookViews>
  <sheets>
    <sheet name="Danh sách HS khuyết tậ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N7" i="3"/>
  <c r="N8" i="3"/>
  <c r="N27" i="3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7" i="3"/>
</calcChain>
</file>

<file path=xl/sharedStrings.xml><?xml version="1.0" encoding="utf-8"?>
<sst xmlns="http://schemas.openxmlformats.org/spreadsheetml/2006/main" count="249" uniqueCount="128">
  <si>
    <t>Trường</t>
  </si>
  <si>
    <t>TT</t>
  </si>
  <si>
    <t>Họ và tên</t>
  </si>
  <si>
    <t>Ngày tháng 
năm sinh</t>
  </si>
  <si>
    <t>Giới
 tính</t>
  </si>
  <si>
    <t>Lớp</t>
  </si>
  <si>
    <t>Diện
 hỗ trợ</t>
  </si>
  <si>
    <t>Dạng 
khuyết tật</t>
  </si>
  <si>
    <t>Mức độ 
khuyết tật</t>
  </si>
  <si>
    <t xml:space="preserve">Chi trả học bổng </t>
  </si>
  <si>
    <t>Tổng mức hỗ trợ (đ)</t>
  </si>
  <si>
    <t xml:space="preserve">Ngày </t>
  </si>
  <si>
    <t>Tháng</t>
  </si>
  <si>
    <t>Năm</t>
  </si>
  <si>
    <t>Mức học
 bổng hỗ 
trợ/tháng (đ)</t>
  </si>
  <si>
    <t>Số tháng
hỗ trợ</t>
  </si>
  <si>
    <t>Bản</t>
  </si>
  <si>
    <t>Nữ</t>
  </si>
  <si>
    <t>Nam</t>
  </si>
  <si>
    <t>Nặng</t>
  </si>
  <si>
    <t>Hộ nghèo</t>
  </si>
  <si>
    <t>Nhẹ</t>
  </si>
  <si>
    <t>Vận động</t>
  </si>
  <si>
    <t>01</t>
  </si>
  <si>
    <t>3A1</t>
  </si>
  <si>
    <t>Đặc biệt nặng</t>
  </si>
  <si>
    <t>Huổi Xuân</t>
  </si>
  <si>
    <t>Trí tuệ</t>
  </si>
  <si>
    <t>Họ tên bố,
 mẹ</t>
  </si>
  <si>
    <t xml:space="preserve">Hộ khẩu thường trú </t>
  </si>
  <si>
    <t>Nghe nói</t>
  </si>
  <si>
    <t>2A1</t>
  </si>
  <si>
    <t>Tổng</t>
  </si>
  <si>
    <t>Xã</t>
  </si>
  <si>
    <t>Tỉnh</t>
  </si>
  <si>
    <t>Điện Biên</t>
  </si>
  <si>
    <t>4A3</t>
  </si>
  <si>
    <t>6A1</t>
  </si>
  <si>
    <t>8C2</t>
  </si>
  <si>
    <t xml:space="preserve">DANH SÁCH HỌC SINH KHUYẾT TẬT </t>
  </si>
  <si>
    <t>Được chi trả học bổng 4 tháng cuối năm 2025, năm học 2025 - 2026</t>
  </si>
  <si>
    <t>Lầu A Phử</t>
  </si>
  <si>
    <t>PTDTBT TH Huổi Mí</t>
  </si>
  <si>
    <t>1A4</t>
  </si>
  <si>
    <t>Vận động, Nói</t>
  </si>
  <si>
    <t xml:space="preserve">Lầu A Chống </t>
  </si>
  <si>
    <t>Lùng Thàng 1</t>
  </si>
  <si>
    <t xml:space="preserve">Nậm Nèn </t>
  </si>
  <si>
    <t xml:space="preserve">Ly Thị Phương Linh </t>
  </si>
  <si>
    <t>Nghe, Nói</t>
  </si>
  <si>
    <t>Ly A Vinh</t>
  </si>
  <si>
    <t>Phi Công</t>
  </si>
  <si>
    <t>Pa Ham</t>
  </si>
  <si>
    <t>Thào Thị Phương Nhi</t>
  </si>
  <si>
    <t>2A2</t>
  </si>
  <si>
    <t>Hộ cận nghèo</t>
  </si>
  <si>
    <t>Thào Thị Bít</t>
  </si>
  <si>
    <t>Huổi Mí 1</t>
  </si>
  <si>
    <t xml:space="preserve">Hờ Thị Dùa </t>
  </si>
  <si>
    <t>Hờ A Khua</t>
  </si>
  <si>
    <t>Huổi Ít</t>
  </si>
  <si>
    <t>Giàng Thị Hoá</t>
  </si>
  <si>
    <t>5A1</t>
  </si>
  <si>
    <t>Vận động, Nghe nói</t>
  </si>
  <si>
    <t>Giàng A Chu</t>
  </si>
  <si>
    <t>Lùng Thàng 2</t>
  </si>
  <si>
    <t>Lò Bảo Minh</t>
  </si>
  <si>
    <t>PTDTBT TH Nậm Nèn</t>
  </si>
  <si>
    <t>Khuyết tật vận động</t>
  </si>
  <si>
    <t>Lò Văn Thiện</t>
  </si>
  <si>
    <t xml:space="preserve">Phiêng Đất A </t>
  </si>
  <si>
    <t>Nậm Nèn</t>
  </si>
  <si>
    <t>Hạng Thị Vân Nhung</t>
  </si>
  <si>
    <t>3A2</t>
  </si>
  <si>
    <t>Khuyết tật trí tuệ</t>
  </si>
  <si>
    <t>Hạng A Vang</t>
  </si>
  <si>
    <t xml:space="preserve">Háng Trở </t>
  </si>
  <si>
    <t>Lò Thiện Nhân</t>
  </si>
  <si>
    <t>Sứt môi, hở hàm ếch</t>
  </si>
  <si>
    <t>Lò Văn Inh</t>
  </si>
  <si>
    <t>Ly Văn Định</t>
  </si>
  <si>
    <t>Lý Thị Kỷ</t>
  </si>
  <si>
    <t>Hô Mức</t>
  </si>
  <si>
    <t>Lò Thị Minh Châu</t>
  </si>
  <si>
    <t>5A2</t>
  </si>
  <si>
    <t>Lò Văn Trang</t>
  </si>
  <si>
    <t>Cứ Thị Dung</t>
  </si>
  <si>
    <t>PTDTBT THCS Huổi Mí</t>
  </si>
  <si>
    <t>7B1</t>
  </si>
  <si>
    <t>Thính giác</t>
  </si>
  <si>
    <t>Cứ A Làng</t>
  </si>
  <si>
    <t>Pa Xoan 1</t>
  </si>
  <si>
    <t>Nậm nèn</t>
  </si>
  <si>
    <t>Lò Văn Duy</t>
  </si>
  <si>
    <t>THCS Nậm Nèn</t>
  </si>
  <si>
    <t>Lò Văn Chương</t>
  </si>
  <si>
    <t>Giàng Văn Thuyết</t>
  </si>
  <si>
    <t>8C1</t>
  </si>
  <si>
    <t>Giàng Văn Vừ</t>
  </si>
  <si>
    <t>Pú Ôn</t>
  </si>
  <si>
    <t>Tủa Chùa</t>
  </si>
  <si>
    <t>Mào Thị Mỹ Vân</t>
  </si>
  <si>
    <t>Mào Văn Hùng</t>
  </si>
  <si>
    <t>Nậm Nèn II</t>
  </si>
  <si>
    <t>Điêu Chính Hảo</t>
  </si>
  <si>
    <t>05</t>
  </si>
  <si>
    <t>Điêu Chính Hùng</t>
  </si>
  <si>
    <t>Nậm Nèn I</t>
  </si>
  <si>
    <t>Khoàng Anh Khoa</t>
  </si>
  <si>
    <t>02</t>
  </si>
  <si>
    <t>9D1</t>
  </si>
  <si>
    <t>Khoàng Văn Len</t>
  </si>
  <si>
    <t>Giàng A Trành</t>
  </si>
  <si>
    <t>MN Huổi Mí</t>
  </si>
  <si>
    <t xml:space="preserve">Lớp 4+5 tuổi Lùng Thàng 1 </t>
  </si>
  <si>
    <t>Hộ Nghèo</t>
  </si>
  <si>
    <t>Giàng A Po</t>
  </si>
  <si>
    <t>Thào Đinh Hương</t>
  </si>
  <si>
    <t>Lớp 3+4+5 tuổi Huổi Xuân</t>
  </si>
  <si>
    <t>Thào A Kỷ</t>
  </si>
  <si>
    <t>Giàng Bảo Chung</t>
  </si>
  <si>
    <t>Mầm Non Nậm Nèn</t>
  </si>
  <si>
    <t>Cận nghèo</t>
  </si>
  <si>
    <t>Giàng A Luân</t>
  </si>
  <si>
    <t>Thào Thị Hồng Phấn</t>
  </si>
  <si>
    <t>Thào Văn Son</t>
  </si>
  <si>
    <t>Danh sách có: 20 học sinh</t>
  </si>
  <si>
    <t>(Kèm theo Quyết định số 224/QĐ-UBND ngày 02/10/2025 của UBND xã Nậm Nèn)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</si>
</sst>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  <charset val="163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sz val="10"/>
      <name val="Arial"/>
      <family val="2"/>
      <charset val="163"/>
      <scheme val="minor"/>
    </font>
    <font>
      <sz val="9"/>
      <name val="Times New Roman"/>
      <family val="1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8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24" fillId="2" borderId="14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3" fontId="24" fillId="2" borderId="10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0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7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</xdr:colOff>
      <xdr:row>2</xdr:row>
      <xdr:rowOff>200025</xdr:rowOff>
    </xdr:from>
    <xdr:ext cx="2562224" cy="152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24251" y="631825"/>
          <a:ext cx="2562224" cy="152400"/>
          <a:chOff x="3679125" y="3780000"/>
          <a:chExt cx="3333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679125" y="3780000"/>
            <a:ext cx="3333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rang_tính1"/>
  <dimension ref="A1:W28"/>
  <sheetViews>
    <sheetView tabSelected="1" topLeftCell="A4" zoomScaleNormal="100" workbookViewId="0">
      <selection activeCell="O9" sqref="O9"/>
    </sheetView>
  </sheetViews>
  <sheetFormatPr defaultColWidth="12.54296875" defaultRowHeight="15" customHeight="1" x14ac:dyDescent="0.25"/>
  <cols>
    <col min="1" max="1" width="3.453125" style="11" customWidth="1"/>
    <col min="2" max="2" width="16.81640625" style="16" customWidth="1"/>
    <col min="3" max="5" width="4.81640625" style="11" customWidth="1"/>
    <col min="6" max="6" width="4.54296875" style="11" customWidth="1"/>
    <col min="7" max="7" width="11.1796875" style="11" customWidth="1"/>
    <col min="8" max="8" width="5" style="11" customWidth="1"/>
    <col min="9" max="9" width="8.81640625" style="11" customWidth="1"/>
    <col min="10" max="10" width="9" style="11" customWidth="1"/>
    <col min="11" max="11" width="7" style="11" customWidth="1"/>
    <col min="12" max="12" width="9.1796875" style="11" customWidth="1"/>
    <col min="13" max="13" width="4.1796875" style="11" customWidth="1"/>
    <col min="14" max="14" width="10.08984375" style="11" customWidth="1"/>
    <col min="15" max="15" width="8.81640625" style="11" customWidth="1"/>
    <col min="16" max="16" width="8" style="17" customWidth="1"/>
    <col min="17" max="17" width="7.1796875" style="17" customWidth="1"/>
    <col min="18" max="18" width="6.7265625" style="17" customWidth="1"/>
    <col min="19" max="23" width="8" style="11" customWidth="1"/>
    <col min="24" max="16384" width="12.54296875" style="11"/>
  </cols>
  <sheetData>
    <row r="1" spans="1:23" ht="17.25" customHeight="1" x14ac:dyDescent="0.35">
      <c r="A1" s="83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10"/>
      <c r="T1" s="10"/>
      <c r="U1" s="10"/>
      <c r="V1" s="10"/>
      <c r="W1" s="10"/>
    </row>
    <row r="2" spans="1:23" ht="17.25" customHeight="1" x14ac:dyDescent="0.35">
      <c r="A2" s="83" t="s">
        <v>40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0"/>
      <c r="T2" s="10"/>
      <c r="U2" s="10"/>
      <c r="V2" s="10"/>
      <c r="W2" s="10"/>
    </row>
    <row r="3" spans="1:23" ht="17.25" customHeight="1" x14ac:dyDescent="0.35">
      <c r="A3" s="85" t="s">
        <v>127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0"/>
      <c r="T3" s="10"/>
      <c r="U3" s="10"/>
      <c r="V3" s="10"/>
      <c r="W3" s="10"/>
    </row>
    <row r="4" spans="1:23" ht="15" customHeight="1" x14ac:dyDescent="0.3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0"/>
      <c r="T4" s="10"/>
      <c r="U4" s="10"/>
      <c r="V4" s="10"/>
      <c r="W4" s="10"/>
    </row>
    <row r="5" spans="1:23" ht="24.65" customHeight="1" x14ac:dyDescent="0.35">
      <c r="A5" s="89" t="s">
        <v>1</v>
      </c>
      <c r="B5" s="89" t="s">
        <v>2</v>
      </c>
      <c r="C5" s="80" t="s">
        <v>3</v>
      </c>
      <c r="D5" s="81"/>
      <c r="E5" s="81"/>
      <c r="F5" s="80" t="s">
        <v>4</v>
      </c>
      <c r="G5" s="80" t="s">
        <v>0</v>
      </c>
      <c r="H5" s="80" t="s">
        <v>5</v>
      </c>
      <c r="I5" s="80" t="s">
        <v>6</v>
      </c>
      <c r="J5" s="80" t="s">
        <v>7</v>
      </c>
      <c r="K5" s="80" t="s">
        <v>8</v>
      </c>
      <c r="L5" s="89" t="s">
        <v>9</v>
      </c>
      <c r="M5" s="81"/>
      <c r="N5" s="81"/>
      <c r="O5" s="80" t="s">
        <v>28</v>
      </c>
      <c r="P5" s="80" t="s">
        <v>29</v>
      </c>
      <c r="Q5" s="82"/>
      <c r="R5" s="82"/>
      <c r="S5" s="10"/>
      <c r="T5" s="10"/>
      <c r="U5" s="10"/>
      <c r="V5" s="10"/>
      <c r="W5" s="10"/>
    </row>
    <row r="6" spans="1:23" ht="32.25" customHeight="1" x14ac:dyDescent="0.35">
      <c r="A6" s="81"/>
      <c r="B6" s="82"/>
      <c r="C6" s="2" t="s">
        <v>11</v>
      </c>
      <c r="D6" s="2" t="s">
        <v>12</v>
      </c>
      <c r="E6" s="3" t="s">
        <v>13</v>
      </c>
      <c r="F6" s="81"/>
      <c r="G6" s="81"/>
      <c r="H6" s="81"/>
      <c r="I6" s="81"/>
      <c r="J6" s="81"/>
      <c r="K6" s="81"/>
      <c r="L6" s="1" t="s">
        <v>14</v>
      </c>
      <c r="M6" s="1" t="s">
        <v>15</v>
      </c>
      <c r="N6" s="1" t="s">
        <v>10</v>
      </c>
      <c r="O6" s="81"/>
      <c r="P6" s="3" t="s">
        <v>16</v>
      </c>
      <c r="Q6" s="3" t="s">
        <v>33</v>
      </c>
      <c r="R6" s="2" t="s">
        <v>34</v>
      </c>
      <c r="S6" s="10"/>
      <c r="T6" s="10"/>
      <c r="U6" s="10"/>
      <c r="V6" s="10"/>
      <c r="W6" s="10"/>
    </row>
    <row r="7" spans="1:23" s="13" customFormat="1" ht="40" customHeight="1" x14ac:dyDescent="0.3">
      <c r="A7" s="18">
        <f>IF(B7="","",SUBTOTAL(3,B$6:B7))</f>
        <v>1</v>
      </c>
      <c r="B7" s="19" t="s">
        <v>41</v>
      </c>
      <c r="C7" s="20">
        <v>2</v>
      </c>
      <c r="D7" s="20">
        <v>12</v>
      </c>
      <c r="E7" s="20">
        <v>2019</v>
      </c>
      <c r="F7" s="20" t="s">
        <v>18</v>
      </c>
      <c r="G7" s="20" t="s">
        <v>42</v>
      </c>
      <c r="H7" s="20" t="s">
        <v>43</v>
      </c>
      <c r="I7" s="20" t="s">
        <v>20</v>
      </c>
      <c r="J7" s="20" t="s">
        <v>44</v>
      </c>
      <c r="K7" s="20" t="s">
        <v>19</v>
      </c>
      <c r="L7" s="72">
        <v>1872000</v>
      </c>
      <c r="M7" s="72">
        <v>4</v>
      </c>
      <c r="N7" s="72">
        <f>L7*M7</f>
        <v>7488000</v>
      </c>
      <c r="O7" s="21" t="s">
        <v>45</v>
      </c>
      <c r="P7" s="21" t="s">
        <v>46</v>
      </c>
      <c r="Q7" s="22" t="s">
        <v>47</v>
      </c>
      <c r="R7" s="7" t="s">
        <v>35</v>
      </c>
      <c r="S7" s="12"/>
      <c r="T7" s="12"/>
      <c r="U7" s="12"/>
      <c r="V7" s="12"/>
      <c r="W7" s="12"/>
    </row>
    <row r="8" spans="1:23" s="13" customFormat="1" ht="40" customHeight="1" x14ac:dyDescent="0.3">
      <c r="A8" s="18">
        <f>IF(B8="","",SUBTOTAL(3,B$6:B8))</f>
        <v>2</v>
      </c>
      <c r="B8" s="23" t="s">
        <v>48</v>
      </c>
      <c r="C8" s="20">
        <v>28</v>
      </c>
      <c r="D8" s="20">
        <v>8</v>
      </c>
      <c r="E8" s="20">
        <v>2018</v>
      </c>
      <c r="F8" s="20" t="s">
        <v>17</v>
      </c>
      <c r="G8" s="20" t="s">
        <v>42</v>
      </c>
      <c r="H8" s="20" t="s">
        <v>31</v>
      </c>
      <c r="I8" s="20" t="s">
        <v>20</v>
      </c>
      <c r="J8" s="20" t="s">
        <v>49</v>
      </c>
      <c r="K8" s="20" t="s">
        <v>19</v>
      </c>
      <c r="L8" s="72">
        <v>1872000</v>
      </c>
      <c r="M8" s="72">
        <v>4</v>
      </c>
      <c r="N8" s="72">
        <f>L8*M8</f>
        <v>7488000</v>
      </c>
      <c r="O8" s="21" t="s">
        <v>50</v>
      </c>
      <c r="P8" s="24" t="s">
        <v>51</v>
      </c>
      <c r="Q8" s="25" t="s">
        <v>52</v>
      </c>
      <c r="R8" s="7" t="s">
        <v>35</v>
      </c>
      <c r="S8" s="12"/>
      <c r="T8" s="12"/>
      <c r="U8" s="12"/>
      <c r="V8" s="12"/>
      <c r="W8" s="12"/>
    </row>
    <row r="9" spans="1:23" s="13" customFormat="1" ht="40" customHeight="1" x14ac:dyDescent="0.3">
      <c r="A9" s="18">
        <f>IF(B9="","",SUBTOTAL(3,B$6:B9))</f>
        <v>3</v>
      </c>
      <c r="B9" s="23" t="s">
        <v>53</v>
      </c>
      <c r="C9" s="20">
        <v>28</v>
      </c>
      <c r="D9" s="20">
        <v>8</v>
      </c>
      <c r="E9" s="20">
        <v>2018</v>
      </c>
      <c r="F9" s="20" t="s">
        <v>17</v>
      </c>
      <c r="G9" s="20" t="s">
        <v>42</v>
      </c>
      <c r="H9" s="20" t="s">
        <v>54</v>
      </c>
      <c r="I9" s="20" t="s">
        <v>55</v>
      </c>
      <c r="J9" s="20" t="s">
        <v>22</v>
      </c>
      <c r="K9" s="20" t="s">
        <v>19</v>
      </c>
      <c r="L9" s="72">
        <v>1872000</v>
      </c>
      <c r="M9" s="72">
        <v>4</v>
      </c>
      <c r="N9" s="72">
        <f t="shared" ref="N9:N26" si="0">L9*M9</f>
        <v>7488000</v>
      </c>
      <c r="O9" s="21" t="s">
        <v>56</v>
      </c>
      <c r="P9" s="24" t="s">
        <v>57</v>
      </c>
      <c r="Q9" s="25" t="s">
        <v>47</v>
      </c>
      <c r="R9" s="7" t="s">
        <v>35</v>
      </c>
      <c r="S9" s="12"/>
      <c r="T9" s="12"/>
      <c r="U9" s="12"/>
      <c r="V9" s="12"/>
      <c r="W9" s="12"/>
    </row>
    <row r="10" spans="1:23" s="13" customFormat="1" ht="40" customHeight="1" x14ac:dyDescent="0.3">
      <c r="A10" s="18">
        <f>IF(B10="","",SUBTOTAL(3,B$6:B10))</f>
        <v>4</v>
      </c>
      <c r="B10" s="23" t="s">
        <v>58</v>
      </c>
      <c r="C10" s="20">
        <v>18</v>
      </c>
      <c r="D10" s="20">
        <v>3</v>
      </c>
      <c r="E10" s="20">
        <v>2016</v>
      </c>
      <c r="F10" s="20" t="s">
        <v>17</v>
      </c>
      <c r="G10" s="20" t="s">
        <v>42</v>
      </c>
      <c r="H10" s="20" t="s">
        <v>36</v>
      </c>
      <c r="I10" s="20" t="s">
        <v>20</v>
      </c>
      <c r="J10" s="20" t="s">
        <v>22</v>
      </c>
      <c r="K10" s="26" t="s">
        <v>19</v>
      </c>
      <c r="L10" s="72">
        <v>1872000</v>
      </c>
      <c r="M10" s="72">
        <v>4</v>
      </c>
      <c r="N10" s="72">
        <f t="shared" si="0"/>
        <v>7488000</v>
      </c>
      <c r="O10" s="21" t="s">
        <v>59</v>
      </c>
      <c r="P10" s="24" t="s">
        <v>60</v>
      </c>
      <c r="Q10" s="25" t="s">
        <v>47</v>
      </c>
      <c r="R10" s="7" t="s">
        <v>35</v>
      </c>
      <c r="S10" s="12"/>
      <c r="T10" s="12"/>
      <c r="U10" s="12"/>
      <c r="V10" s="12"/>
      <c r="W10" s="12"/>
    </row>
    <row r="11" spans="1:23" s="14" customFormat="1" ht="40" customHeight="1" x14ac:dyDescent="0.3">
      <c r="A11" s="18">
        <f>IF(B11="","",SUBTOTAL(3,B$6:B11))</f>
        <v>5</v>
      </c>
      <c r="B11" s="27" t="s">
        <v>61</v>
      </c>
      <c r="C11" s="28">
        <v>1</v>
      </c>
      <c r="D11" s="28">
        <v>11</v>
      </c>
      <c r="E11" s="28">
        <v>2015</v>
      </c>
      <c r="F11" s="28" t="s">
        <v>17</v>
      </c>
      <c r="G11" s="28" t="s">
        <v>42</v>
      </c>
      <c r="H11" s="28" t="s">
        <v>62</v>
      </c>
      <c r="I11" s="28" t="s">
        <v>55</v>
      </c>
      <c r="J11" s="28" t="s">
        <v>63</v>
      </c>
      <c r="K11" s="29" t="s">
        <v>19</v>
      </c>
      <c r="L11" s="72">
        <v>1872000</v>
      </c>
      <c r="M11" s="72">
        <v>4</v>
      </c>
      <c r="N11" s="72">
        <f t="shared" si="0"/>
        <v>7488000</v>
      </c>
      <c r="O11" s="69" t="s">
        <v>64</v>
      </c>
      <c r="P11" s="30" t="s">
        <v>65</v>
      </c>
      <c r="Q11" s="31" t="s">
        <v>47</v>
      </c>
      <c r="R11" s="7" t="s">
        <v>35</v>
      </c>
      <c r="S11" s="12"/>
      <c r="T11" s="12"/>
      <c r="U11" s="12"/>
      <c r="V11" s="12"/>
      <c r="W11" s="12"/>
    </row>
    <row r="12" spans="1:23" ht="40" customHeight="1" x14ac:dyDescent="0.3">
      <c r="A12" s="18">
        <f>IF(B12="","",SUBTOTAL(3,B$6:B12))</f>
        <v>6</v>
      </c>
      <c r="B12" s="68" t="s">
        <v>66</v>
      </c>
      <c r="C12" s="32">
        <v>22</v>
      </c>
      <c r="D12" s="32">
        <v>11</v>
      </c>
      <c r="E12" s="32">
        <v>2019</v>
      </c>
      <c r="F12" s="32" t="s">
        <v>18</v>
      </c>
      <c r="G12" s="32" t="s">
        <v>67</v>
      </c>
      <c r="H12" s="32">
        <v>1</v>
      </c>
      <c r="I12" s="33" t="s">
        <v>20</v>
      </c>
      <c r="J12" s="32" t="s">
        <v>68</v>
      </c>
      <c r="K12" s="32" t="s">
        <v>21</v>
      </c>
      <c r="L12" s="72">
        <v>1872000</v>
      </c>
      <c r="M12" s="72">
        <v>4</v>
      </c>
      <c r="N12" s="72">
        <f t="shared" si="0"/>
        <v>7488000</v>
      </c>
      <c r="O12" s="34" t="s">
        <v>69</v>
      </c>
      <c r="P12" s="35" t="s">
        <v>70</v>
      </c>
      <c r="Q12" s="36" t="s">
        <v>71</v>
      </c>
      <c r="R12" s="7" t="s">
        <v>35</v>
      </c>
      <c r="T12" s="15"/>
      <c r="U12" s="15"/>
      <c r="V12" s="15"/>
      <c r="W12" s="15"/>
    </row>
    <row r="13" spans="1:23" ht="40" customHeight="1" x14ac:dyDescent="0.3">
      <c r="A13" s="18">
        <f>IF(B13="","",SUBTOTAL(3,B$6:B13))</f>
        <v>7</v>
      </c>
      <c r="B13" s="37" t="s">
        <v>72</v>
      </c>
      <c r="C13" s="38">
        <v>7</v>
      </c>
      <c r="D13" s="38">
        <v>12</v>
      </c>
      <c r="E13" s="38">
        <v>2016</v>
      </c>
      <c r="F13" s="38" t="s">
        <v>17</v>
      </c>
      <c r="G13" s="38" t="s">
        <v>67</v>
      </c>
      <c r="H13" s="38" t="s">
        <v>73</v>
      </c>
      <c r="I13" s="39" t="s">
        <v>20</v>
      </c>
      <c r="J13" s="38" t="s">
        <v>74</v>
      </c>
      <c r="K13" s="38" t="s">
        <v>21</v>
      </c>
      <c r="L13" s="72">
        <v>1872000</v>
      </c>
      <c r="M13" s="72">
        <v>4</v>
      </c>
      <c r="N13" s="72">
        <f t="shared" si="0"/>
        <v>7488000</v>
      </c>
      <c r="O13" s="40" t="s">
        <v>75</v>
      </c>
      <c r="P13" s="40" t="s">
        <v>76</v>
      </c>
      <c r="Q13" s="41" t="s">
        <v>71</v>
      </c>
      <c r="R13" s="7" t="s">
        <v>35</v>
      </c>
      <c r="T13" s="15"/>
      <c r="U13" s="15"/>
      <c r="V13" s="15"/>
      <c r="W13" s="15"/>
    </row>
    <row r="14" spans="1:23" ht="40" customHeight="1" x14ac:dyDescent="0.35">
      <c r="A14" s="18">
        <f>IF(B14="","",SUBTOTAL(3,B$6:B14))</f>
        <v>8</v>
      </c>
      <c r="B14" s="67" t="s">
        <v>77</v>
      </c>
      <c r="C14" s="38">
        <v>22</v>
      </c>
      <c r="D14" s="38">
        <v>12</v>
      </c>
      <c r="E14" s="38">
        <v>2017</v>
      </c>
      <c r="F14" s="38" t="s">
        <v>18</v>
      </c>
      <c r="G14" s="38" t="s">
        <v>67</v>
      </c>
      <c r="H14" s="38" t="s">
        <v>24</v>
      </c>
      <c r="I14" s="39" t="s">
        <v>20</v>
      </c>
      <c r="J14" s="38" t="s">
        <v>78</v>
      </c>
      <c r="K14" s="38" t="s">
        <v>21</v>
      </c>
      <c r="L14" s="72">
        <v>1872000</v>
      </c>
      <c r="M14" s="72">
        <v>4</v>
      </c>
      <c r="N14" s="72">
        <f t="shared" si="0"/>
        <v>7488000</v>
      </c>
      <c r="O14" s="40" t="s">
        <v>79</v>
      </c>
      <c r="P14" s="40" t="s">
        <v>70</v>
      </c>
      <c r="Q14" s="41" t="s">
        <v>71</v>
      </c>
      <c r="R14" s="7" t="s">
        <v>35</v>
      </c>
      <c r="T14" s="10"/>
      <c r="U14" s="10"/>
      <c r="V14" s="10"/>
      <c r="W14" s="10"/>
    </row>
    <row r="15" spans="1:23" ht="40" customHeight="1" x14ac:dyDescent="0.35">
      <c r="A15" s="18">
        <f>IF(B15="","",SUBTOTAL(3,B$6:B15))</f>
        <v>9</v>
      </c>
      <c r="B15" s="37" t="s">
        <v>80</v>
      </c>
      <c r="C15" s="38">
        <v>28</v>
      </c>
      <c r="D15" s="42" t="s">
        <v>23</v>
      </c>
      <c r="E15" s="38">
        <v>2015</v>
      </c>
      <c r="F15" s="38" t="s">
        <v>18</v>
      </c>
      <c r="G15" s="38" t="s">
        <v>67</v>
      </c>
      <c r="H15" s="38" t="s">
        <v>24</v>
      </c>
      <c r="I15" s="39" t="s">
        <v>20</v>
      </c>
      <c r="J15" s="38" t="s">
        <v>74</v>
      </c>
      <c r="K15" s="38" t="s">
        <v>21</v>
      </c>
      <c r="L15" s="72">
        <v>1872000</v>
      </c>
      <c r="M15" s="72">
        <v>4</v>
      </c>
      <c r="N15" s="72">
        <f t="shared" si="0"/>
        <v>7488000</v>
      </c>
      <c r="O15" s="40" t="s">
        <v>81</v>
      </c>
      <c r="P15" s="40" t="s">
        <v>82</v>
      </c>
      <c r="Q15" s="41" t="s">
        <v>71</v>
      </c>
      <c r="R15" s="7" t="s">
        <v>35</v>
      </c>
      <c r="T15" s="10"/>
      <c r="U15" s="10"/>
      <c r="V15" s="10"/>
      <c r="W15" s="10"/>
    </row>
    <row r="16" spans="1:23" ht="40" customHeight="1" x14ac:dyDescent="0.35">
      <c r="A16" s="18">
        <f>IF(B16="","",SUBTOTAL(3,B$6:B16))</f>
        <v>10</v>
      </c>
      <c r="B16" s="37" t="s">
        <v>83</v>
      </c>
      <c r="C16" s="38">
        <v>17</v>
      </c>
      <c r="D16" s="38">
        <v>9</v>
      </c>
      <c r="E16" s="38">
        <v>2015</v>
      </c>
      <c r="F16" s="38" t="s">
        <v>17</v>
      </c>
      <c r="G16" s="38" t="s">
        <v>67</v>
      </c>
      <c r="H16" s="38" t="s">
        <v>84</v>
      </c>
      <c r="I16" s="39" t="s">
        <v>20</v>
      </c>
      <c r="J16" s="38" t="s">
        <v>78</v>
      </c>
      <c r="K16" s="38" t="s">
        <v>21</v>
      </c>
      <c r="L16" s="72">
        <v>1872000</v>
      </c>
      <c r="M16" s="72">
        <v>4</v>
      </c>
      <c r="N16" s="72">
        <f t="shared" si="0"/>
        <v>7488000</v>
      </c>
      <c r="O16" s="40" t="s">
        <v>85</v>
      </c>
      <c r="P16" s="40" t="s">
        <v>70</v>
      </c>
      <c r="Q16" s="41" t="s">
        <v>71</v>
      </c>
      <c r="R16" s="7" t="s">
        <v>35</v>
      </c>
      <c r="T16" s="10"/>
      <c r="U16" s="10"/>
      <c r="V16" s="10"/>
      <c r="W16" s="10"/>
    </row>
    <row r="17" spans="1:23" ht="40" customHeight="1" x14ac:dyDescent="0.35">
      <c r="A17" s="18">
        <f>IF(B17="","",SUBTOTAL(3,B$6:B17))</f>
        <v>11</v>
      </c>
      <c r="B17" s="43" t="s">
        <v>86</v>
      </c>
      <c r="C17" s="44">
        <v>3</v>
      </c>
      <c r="D17" s="44">
        <v>3</v>
      </c>
      <c r="E17" s="44">
        <v>2013</v>
      </c>
      <c r="F17" s="44" t="s">
        <v>17</v>
      </c>
      <c r="G17" s="44" t="s">
        <v>87</v>
      </c>
      <c r="H17" s="44" t="s">
        <v>88</v>
      </c>
      <c r="I17" s="44" t="s">
        <v>20</v>
      </c>
      <c r="J17" s="44" t="s">
        <v>89</v>
      </c>
      <c r="K17" s="44" t="s">
        <v>19</v>
      </c>
      <c r="L17" s="72">
        <v>1872000</v>
      </c>
      <c r="M17" s="72">
        <v>4</v>
      </c>
      <c r="N17" s="72">
        <f t="shared" si="0"/>
        <v>7488000</v>
      </c>
      <c r="O17" s="43" t="s">
        <v>90</v>
      </c>
      <c r="P17" s="45" t="s">
        <v>91</v>
      </c>
      <c r="Q17" s="45" t="s">
        <v>92</v>
      </c>
      <c r="R17" s="7" t="s">
        <v>35</v>
      </c>
      <c r="S17" s="10"/>
      <c r="T17" s="10"/>
      <c r="U17" s="10"/>
      <c r="V17" s="10"/>
      <c r="W17" s="10"/>
    </row>
    <row r="18" spans="1:23" ht="40" customHeight="1" x14ac:dyDescent="0.35">
      <c r="A18" s="18">
        <f>IF(B18="","",SUBTOTAL(3,B$6:B18))</f>
        <v>12</v>
      </c>
      <c r="B18" s="46" t="s">
        <v>93</v>
      </c>
      <c r="C18" s="47">
        <v>31</v>
      </c>
      <c r="D18" s="47">
        <v>8</v>
      </c>
      <c r="E18" s="48">
        <v>2014</v>
      </c>
      <c r="F18" s="48" t="s">
        <v>18</v>
      </c>
      <c r="G18" s="49" t="s">
        <v>94</v>
      </c>
      <c r="H18" s="48" t="s">
        <v>37</v>
      </c>
      <c r="I18" s="47" t="s">
        <v>20</v>
      </c>
      <c r="J18" s="47" t="s">
        <v>27</v>
      </c>
      <c r="K18" s="48" t="s">
        <v>21</v>
      </c>
      <c r="L18" s="72">
        <v>1872000</v>
      </c>
      <c r="M18" s="72">
        <v>4</v>
      </c>
      <c r="N18" s="72">
        <f t="shared" si="0"/>
        <v>7488000</v>
      </c>
      <c r="O18" s="50" t="s">
        <v>95</v>
      </c>
      <c r="P18" s="32" t="s">
        <v>70</v>
      </c>
      <c r="Q18" s="32" t="s">
        <v>71</v>
      </c>
      <c r="R18" s="7" t="s">
        <v>35</v>
      </c>
      <c r="S18" s="10"/>
      <c r="T18" s="10"/>
      <c r="U18" s="10"/>
      <c r="V18" s="10"/>
      <c r="W18" s="10"/>
    </row>
    <row r="19" spans="1:23" ht="40" customHeight="1" x14ac:dyDescent="0.35">
      <c r="A19" s="18">
        <f>IF(B19="","",SUBTOTAL(3,B$6:B19))</f>
        <v>13</v>
      </c>
      <c r="B19" s="70" t="s">
        <v>96</v>
      </c>
      <c r="C19" s="25">
        <v>22</v>
      </c>
      <c r="D19" s="52">
        <v>12</v>
      </c>
      <c r="E19" s="49">
        <v>2012</v>
      </c>
      <c r="F19" s="20" t="s">
        <v>18</v>
      </c>
      <c r="G19" s="20" t="s">
        <v>94</v>
      </c>
      <c r="H19" s="49" t="s">
        <v>97</v>
      </c>
      <c r="I19" s="20" t="s">
        <v>55</v>
      </c>
      <c r="J19" s="20" t="s">
        <v>27</v>
      </c>
      <c r="K19" s="26" t="s">
        <v>21</v>
      </c>
      <c r="L19" s="72">
        <v>1872000</v>
      </c>
      <c r="M19" s="72">
        <v>4</v>
      </c>
      <c r="N19" s="72">
        <f t="shared" si="0"/>
        <v>7488000</v>
      </c>
      <c r="O19" s="53" t="s">
        <v>98</v>
      </c>
      <c r="P19" s="38" t="s">
        <v>99</v>
      </c>
      <c r="Q19" s="38" t="s">
        <v>100</v>
      </c>
      <c r="R19" s="7" t="s">
        <v>35</v>
      </c>
      <c r="S19" s="10"/>
      <c r="T19" s="10"/>
      <c r="U19" s="10"/>
      <c r="V19" s="10"/>
      <c r="W19" s="10"/>
    </row>
    <row r="20" spans="1:23" ht="40" customHeight="1" x14ac:dyDescent="0.35">
      <c r="A20" s="18">
        <f>IF(B20="","",SUBTOTAL(3,B$6:B20))</f>
        <v>14</v>
      </c>
      <c r="B20" s="70" t="s">
        <v>101</v>
      </c>
      <c r="C20" s="25">
        <v>12</v>
      </c>
      <c r="D20" s="25" t="s">
        <v>23</v>
      </c>
      <c r="E20" s="49">
        <v>2012</v>
      </c>
      <c r="F20" s="20" t="s">
        <v>17</v>
      </c>
      <c r="G20" s="20" t="s">
        <v>94</v>
      </c>
      <c r="H20" s="49" t="s">
        <v>38</v>
      </c>
      <c r="I20" s="20" t="s">
        <v>55</v>
      </c>
      <c r="J20" s="20" t="s">
        <v>27</v>
      </c>
      <c r="K20" s="26" t="s">
        <v>19</v>
      </c>
      <c r="L20" s="72">
        <v>1872000</v>
      </c>
      <c r="M20" s="72">
        <v>4</v>
      </c>
      <c r="N20" s="72">
        <f t="shared" si="0"/>
        <v>7488000</v>
      </c>
      <c r="O20" s="53" t="s">
        <v>102</v>
      </c>
      <c r="P20" s="38" t="s">
        <v>103</v>
      </c>
      <c r="Q20" s="38" t="s">
        <v>71</v>
      </c>
      <c r="R20" s="7" t="s">
        <v>35</v>
      </c>
      <c r="S20" s="10"/>
      <c r="T20" s="10"/>
      <c r="U20" s="10"/>
      <c r="V20" s="10"/>
      <c r="W20" s="10"/>
    </row>
    <row r="21" spans="1:23" ht="40" customHeight="1" x14ac:dyDescent="0.35">
      <c r="A21" s="18">
        <f>IF(B21="","",SUBTOTAL(3,B$6:B21))</f>
        <v>15</v>
      </c>
      <c r="B21" s="70" t="s">
        <v>104</v>
      </c>
      <c r="C21" s="25">
        <v>18</v>
      </c>
      <c r="D21" s="52" t="s">
        <v>105</v>
      </c>
      <c r="E21" s="49">
        <v>2012</v>
      </c>
      <c r="F21" s="20" t="s">
        <v>18</v>
      </c>
      <c r="G21" s="20" t="s">
        <v>94</v>
      </c>
      <c r="H21" s="49" t="s">
        <v>38</v>
      </c>
      <c r="I21" s="20" t="s">
        <v>55</v>
      </c>
      <c r="J21" s="20" t="s">
        <v>27</v>
      </c>
      <c r="K21" s="20" t="s">
        <v>21</v>
      </c>
      <c r="L21" s="72">
        <v>1872000</v>
      </c>
      <c r="M21" s="72">
        <v>4</v>
      </c>
      <c r="N21" s="72">
        <f t="shared" si="0"/>
        <v>7488000</v>
      </c>
      <c r="O21" s="53" t="s">
        <v>106</v>
      </c>
      <c r="P21" s="38" t="s">
        <v>107</v>
      </c>
      <c r="Q21" s="38" t="s">
        <v>71</v>
      </c>
      <c r="R21" s="7" t="s">
        <v>35</v>
      </c>
      <c r="S21" s="10"/>
      <c r="T21" s="10"/>
      <c r="U21" s="10"/>
      <c r="V21" s="10"/>
      <c r="W21" s="10"/>
    </row>
    <row r="22" spans="1:23" ht="40" customHeight="1" x14ac:dyDescent="0.35">
      <c r="A22" s="18">
        <f>IF(B22="","",SUBTOTAL(3,B$6:B22))</f>
        <v>16</v>
      </c>
      <c r="B22" s="51" t="s">
        <v>108</v>
      </c>
      <c r="C22" s="25">
        <v>23</v>
      </c>
      <c r="D22" s="52" t="s">
        <v>109</v>
      </c>
      <c r="E22" s="49">
        <v>2011</v>
      </c>
      <c r="F22" s="20" t="s">
        <v>18</v>
      </c>
      <c r="G22" s="20" t="s">
        <v>94</v>
      </c>
      <c r="H22" s="49" t="s">
        <v>110</v>
      </c>
      <c r="I22" s="20" t="s">
        <v>55</v>
      </c>
      <c r="J22" s="20" t="s">
        <v>27</v>
      </c>
      <c r="K22" s="26" t="s">
        <v>19</v>
      </c>
      <c r="L22" s="72">
        <v>1872000</v>
      </c>
      <c r="M22" s="72">
        <v>4</v>
      </c>
      <c r="N22" s="72">
        <f>L22*M22</f>
        <v>7488000</v>
      </c>
      <c r="O22" s="53" t="s">
        <v>111</v>
      </c>
      <c r="P22" s="38" t="s">
        <v>107</v>
      </c>
      <c r="Q22" s="38" t="s">
        <v>71</v>
      </c>
      <c r="R22" s="7" t="s">
        <v>35</v>
      </c>
      <c r="S22" s="10"/>
      <c r="T22" s="10"/>
      <c r="U22" s="10"/>
      <c r="V22" s="10"/>
      <c r="W22" s="10"/>
    </row>
    <row r="23" spans="1:23" ht="40" customHeight="1" x14ac:dyDescent="0.35">
      <c r="A23" s="18">
        <f>IF(B23="","",SUBTOTAL(3,B$6:B23))</f>
        <v>17</v>
      </c>
      <c r="B23" s="71" t="s">
        <v>112</v>
      </c>
      <c r="C23" s="38">
        <v>16</v>
      </c>
      <c r="D23" s="38">
        <v>8</v>
      </c>
      <c r="E23" s="38">
        <v>2021</v>
      </c>
      <c r="F23" s="38" t="s">
        <v>18</v>
      </c>
      <c r="G23" s="38" t="s">
        <v>113</v>
      </c>
      <c r="H23" s="38" t="s">
        <v>114</v>
      </c>
      <c r="I23" s="38" t="s">
        <v>115</v>
      </c>
      <c r="J23" s="38" t="s">
        <v>22</v>
      </c>
      <c r="K23" s="54" t="s">
        <v>25</v>
      </c>
      <c r="L23" s="72">
        <v>1872000</v>
      </c>
      <c r="M23" s="72">
        <v>4</v>
      </c>
      <c r="N23" s="72">
        <f t="shared" si="0"/>
        <v>7488000</v>
      </c>
      <c r="O23" s="38" t="s">
        <v>116</v>
      </c>
      <c r="P23" s="55" t="s">
        <v>46</v>
      </c>
      <c r="Q23" s="38" t="s">
        <v>71</v>
      </c>
      <c r="R23" s="7" t="s">
        <v>35</v>
      </c>
      <c r="S23" s="10"/>
      <c r="T23" s="10"/>
      <c r="U23" s="10"/>
      <c r="V23" s="10"/>
      <c r="W23" s="10"/>
    </row>
    <row r="24" spans="1:23" ht="40" customHeight="1" x14ac:dyDescent="0.35">
      <c r="A24" s="18">
        <f>IF(B24="","",SUBTOTAL(3,B$6:B24))</f>
        <v>18</v>
      </c>
      <c r="B24" s="56" t="s">
        <v>117</v>
      </c>
      <c r="C24" s="57">
        <v>13</v>
      </c>
      <c r="D24" s="57">
        <v>5</v>
      </c>
      <c r="E24" s="57">
        <v>2021</v>
      </c>
      <c r="F24" s="57" t="s">
        <v>17</v>
      </c>
      <c r="G24" s="57" t="s">
        <v>113</v>
      </c>
      <c r="H24" s="57" t="s">
        <v>118</v>
      </c>
      <c r="I24" s="57" t="s">
        <v>115</v>
      </c>
      <c r="J24" s="57" t="s">
        <v>22</v>
      </c>
      <c r="K24" s="58" t="s">
        <v>19</v>
      </c>
      <c r="L24" s="72">
        <v>1872000</v>
      </c>
      <c r="M24" s="72">
        <v>4</v>
      </c>
      <c r="N24" s="72">
        <f t="shared" si="0"/>
        <v>7488000</v>
      </c>
      <c r="O24" s="56" t="s">
        <v>119</v>
      </c>
      <c r="P24" s="59" t="s">
        <v>26</v>
      </c>
      <c r="Q24" s="57" t="s">
        <v>71</v>
      </c>
      <c r="R24" s="7" t="s">
        <v>35</v>
      </c>
      <c r="S24" s="10"/>
      <c r="T24" s="10"/>
      <c r="U24" s="10"/>
      <c r="V24" s="10"/>
      <c r="W24" s="10"/>
    </row>
    <row r="25" spans="1:23" ht="40" customHeight="1" x14ac:dyDescent="0.35">
      <c r="A25" s="18">
        <f>IF(B25="","",SUBTOTAL(3,B$6:B25))</f>
        <v>19</v>
      </c>
      <c r="B25" s="60" t="s">
        <v>120</v>
      </c>
      <c r="C25" s="61">
        <v>23</v>
      </c>
      <c r="D25" s="61">
        <v>4</v>
      </c>
      <c r="E25" s="61">
        <v>2021</v>
      </c>
      <c r="F25" s="61" t="s">
        <v>18</v>
      </c>
      <c r="G25" s="61" t="s">
        <v>121</v>
      </c>
      <c r="H25" s="61" t="s">
        <v>82</v>
      </c>
      <c r="I25" s="61" t="s">
        <v>122</v>
      </c>
      <c r="J25" s="61" t="s">
        <v>30</v>
      </c>
      <c r="K25" s="61" t="s">
        <v>19</v>
      </c>
      <c r="L25" s="72">
        <v>1872000</v>
      </c>
      <c r="M25" s="72">
        <v>4</v>
      </c>
      <c r="N25" s="72">
        <f t="shared" si="0"/>
        <v>7488000</v>
      </c>
      <c r="O25" s="61" t="s">
        <v>123</v>
      </c>
      <c r="P25" s="61" t="s">
        <v>82</v>
      </c>
      <c r="Q25" s="62" t="s">
        <v>71</v>
      </c>
      <c r="R25" s="7" t="s">
        <v>35</v>
      </c>
      <c r="S25" s="10"/>
      <c r="T25" s="10"/>
      <c r="U25" s="10"/>
      <c r="V25" s="10"/>
      <c r="W25" s="10"/>
    </row>
    <row r="26" spans="1:23" ht="40" customHeight="1" x14ac:dyDescent="0.35">
      <c r="A26" s="18">
        <f>IF(B26="","",SUBTOTAL(3,B$6:B26))</f>
        <v>20</v>
      </c>
      <c r="B26" s="63" t="s">
        <v>124</v>
      </c>
      <c r="C26" s="64">
        <v>16</v>
      </c>
      <c r="D26" s="64">
        <v>1</v>
      </c>
      <c r="E26" s="64">
        <v>2021</v>
      </c>
      <c r="F26" s="64" t="s">
        <v>17</v>
      </c>
      <c r="G26" s="64" t="s">
        <v>121</v>
      </c>
      <c r="H26" s="64" t="s">
        <v>82</v>
      </c>
      <c r="I26" s="64" t="s">
        <v>20</v>
      </c>
      <c r="J26" s="64" t="s">
        <v>22</v>
      </c>
      <c r="K26" s="64" t="s">
        <v>19</v>
      </c>
      <c r="L26" s="72">
        <v>1872000</v>
      </c>
      <c r="M26" s="72">
        <v>4</v>
      </c>
      <c r="N26" s="72">
        <f t="shared" si="0"/>
        <v>7488000</v>
      </c>
      <c r="O26" s="64" t="s">
        <v>125</v>
      </c>
      <c r="P26" s="65" t="s">
        <v>82</v>
      </c>
      <c r="Q26" s="66" t="s">
        <v>71</v>
      </c>
      <c r="R26" s="7" t="s">
        <v>35</v>
      </c>
      <c r="S26" s="10"/>
      <c r="T26" s="10"/>
      <c r="U26" s="10"/>
      <c r="V26" s="10"/>
      <c r="W26" s="10"/>
    </row>
    <row r="27" spans="1:23" s="5" customFormat="1" ht="23.4" customHeight="1" x14ac:dyDescent="0.3">
      <c r="A27" s="76" t="s">
        <v>32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3">
        <f>SUM(N7:N26)</f>
        <v>149760000</v>
      </c>
      <c r="O27" s="6"/>
      <c r="P27" s="8"/>
      <c r="Q27" s="9"/>
      <c r="R27" s="8"/>
      <c r="S27" s="4"/>
      <c r="T27" s="4"/>
      <c r="U27" s="4"/>
    </row>
    <row r="28" spans="1:23" s="75" customFormat="1" ht="23.4" customHeight="1" x14ac:dyDescent="0.25">
      <c r="A28" s="77" t="s">
        <v>126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  <c r="S28" s="74"/>
      <c r="T28" s="74"/>
      <c r="U28" s="74"/>
    </row>
  </sheetData>
  <mergeCells count="18">
    <mergeCell ref="A1:R1"/>
    <mergeCell ref="A2:R2"/>
    <mergeCell ref="A3:R3"/>
    <mergeCell ref="A4:R4"/>
    <mergeCell ref="A5:A6"/>
    <mergeCell ref="B5:B6"/>
    <mergeCell ref="C5:E5"/>
    <mergeCell ref="K5:K6"/>
    <mergeCell ref="L5:N5"/>
    <mergeCell ref="O5:O6"/>
    <mergeCell ref="F5:F6"/>
    <mergeCell ref="G5:G6"/>
    <mergeCell ref="A27:M27"/>
    <mergeCell ref="A28:R28"/>
    <mergeCell ref="H5:H6"/>
    <mergeCell ref="I5:I6"/>
    <mergeCell ref="J5:J6"/>
    <mergeCell ref="P5:R5"/>
  </mergeCells>
  <phoneticPr fontId="3" type="noConversion"/>
  <conditionalFormatting sqref="B25:B26">
    <cfRule type="expression" dxfId="6" priority="1" stopIfTrue="1">
      <formula>ROW()=CELL("ROW")</formula>
    </cfRule>
  </conditionalFormatting>
  <conditionalFormatting sqref="B7">
    <cfRule type="expression" dxfId="5" priority="7" stopIfTrue="1">
      <formula>ROW()=CELL("ROW")</formula>
    </cfRule>
  </conditionalFormatting>
  <conditionalFormatting sqref="B8:B11">
    <cfRule type="expression" dxfId="4" priority="6" stopIfTrue="1">
      <formula>ROW()=CELL("ROW")</formula>
    </cfRule>
  </conditionalFormatting>
  <conditionalFormatting sqref="B12:B16">
    <cfRule type="expression" dxfId="3" priority="5" stopIfTrue="1">
      <formula>ROW()=CELL("ROW")</formula>
    </cfRule>
  </conditionalFormatting>
  <conditionalFormatting sqref="B17">
    <cfRule type="expression" dxfId="2" priority="4" stopIfTrue="1">
      <formula>ROW()=CELL("ROW")</formula>
    </cfRule>
  </conditionalFormatting>
  <conditionalFormatting sqref="B18:B22">
    <cfRule type="expression" dxfId="1" priority="3" stopIfTrue="1">
      <formula>ROW()=CELL("ROW")</formula>
    </cfRule>
  </conditionalFormatting>
  <conditionalFormatting sqref="B23:B24">
    <cfRule type="expression" dxfId="0" priority="2" stopIfTrue="1">
      <formula>ROW()=CELL("ROW")</formula>
    </cfRule>
  </conditionalFormatting>
  <pageMargins left="0.39" right="0.16" top="0.45" bottom="0.33" header="0" footer="0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HS khuyết tật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Lò Thị Hồng</cp:lastModifiedBy>
  <cp:lastPrinted>2025-11-27T09:35:33Z</cp:lastPrinted>
  <dcterms:modified xsi:type="dcterms:W3CDTF">2025-11-27T09:36:43Z</dcterms:modified>
</cp:coreProperties>
</file>